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riItoman\水道部\002_04_総務課下水道総務係\02_係長担当事務\12_調査報告・通知（国・県等）\R6_調査報告・通知\調査\20250124【各課：1.29〆】【沖縄県市町村課（1.30（木）〆】公営企業に係る経営比較分析表（令和5年度決算）の分析等について（依頼）\02経営比較分析表（法適用）\17 下水道事業\"/>
    </mc:Choice>
  </mc:AlternateContent>
  <workbookProtection workbookAlgorithmName="SHA-512" workbookHashValue="2pb6vPSXu/zHA4x+3yRZnPKDnBnpIdqUV/nV5yVNoXR2dIgTasGow15Wh9a9zitLxM/UXdDvo4zRw5w+1B7/Hg==" workbookSaltValue="LSu2Vv71fLFRRaRcogSEL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<sst xmlns="http://schemas.openxmlformats.org/spreadsheetml/2006/main" count="231" uniqueCount="115">
  <si>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</si>
  <si>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</si>
  <si>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</si>
  <si>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</si>
  <si>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</si>
  <si>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</si>
  <si>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</si>
  <si>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</si>
  <si>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</si>
  <si>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</si>
  <si>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</si>
  <si>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</si>
  <si>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</si>
  <si>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</si>
  <si>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</si>
  <si>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</si>
  <si>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</si>
  <si>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</si>
  <si>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</si>
  <si>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</si>
  <si>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</si>
  <si>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</si>
  <si>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</si>
  <si>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</si>
  <si>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</si>
  <si>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</si>
  <si>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</si>
  <si>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</si>
  <si>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</si>
  <si>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</si>
  <si>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</si>
  <si>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</si>
  <si>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</si>
  <si>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</si>
  <si>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</si>
  <si>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</si>
  <si>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</si>
  <si>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</si>
  <si>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</si>
  <si>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</si>
  <si>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</si>
  <si>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</si>
  <si>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</si>
  <si>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</si>
  <si>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</si>
  <si>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</si>
  <si>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</si>
  <si>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</si>
  <si>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</si>
  <si>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</si>
  <si>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</si>
  <si>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</si>
  <si>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</si>
  <si>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</si>
  <si>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</si>
  <si>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</si>
  <si>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</si>
  <si>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</si>
  <si>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</si>
  <si>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</si>
  <si>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</si>
  <si>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</si>
  <si>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</si>
  <si>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</si>
  <si>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</si>
  <si>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</si>
  <si>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</si>
  <si>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</si>
  <si>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</si>
  <si>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</si>
  <si>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</si>
  <si>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</si>
  <si>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</si>
  <si>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</si>
  <si>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</si>
  <si>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</si>
  <si>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</si>
  <si>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</si>
  <si>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</si>
  <si>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</si>
  <si>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</si>
  <si>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</si>
  <si>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</si>
  <si>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</si>
  <si>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</si>
  <si>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</si>
  <si>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</si>
  <si>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</si>
  <si>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</si>
  <si>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</si>
  <si>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</si>
  <si>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</si>
  <si>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</si>
  <si>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</si>
  <si>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</si>
  <si>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</si>
  <si>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</si>
  <si>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</si>
  <si>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</si>
  <si>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</si>
  <si>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</si>
  <si>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</si>
  <si>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</si>
  <si>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</si>
  <si>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</si>
  <si>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</si>
  <si>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</si>
  <si>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</si>
  <si>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</si>
  <si>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</si>
  <si>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</si>
  <si>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</si>
  <si>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平成31年4月法適用
①経常収支比率　単年度収支は100％を超え黒字であるが、類似団体平均値より低率で、前年度よりも数値が低くなっているため、今後も水洗化率の向上や下水道使用料改定等の収入増及び維持管理費削減に取り組む必要がある。
②累積欠損金比率　0％で健全値である。
③流動比率　一時的に改善しており、類似団体平均値に近い状況である。
④企業債残高対事業規模比率　類似団体平均値より高率であるが、徐々に率が低くなってきている。建設改良費は企業債に依存しており、適正事業規模運営を実施する必要がある。
⑤経費回収率　これまで、類似団体平均値より大分低率であったが、令和５年度は平均値に近い率となっており、今後とも汚水処理費の削減と適正使用料の確保のため水洗化率向上及び使用料改定を検討する必要がある。
⑥汚水処理原価　前年度より低くなっており、類似団体平均値よりも低い状況であるが、更に維持管理費の抑制や水洗化率向上による有収水量の増加に取組んでいく。
⑦施設利用率　類似団体平均値を上回っており、処理場施設の効率的利用となっている。
⑧水洗化率　類似団体平均値より大きく下回っており、接続補助金の活用等水洗化率向上の取り組みが必要である。</t>
    <rPh sb="0" eb="2">
      <t>ヘイセイ</t>
    </rPh>
    <rPh sb="4" eb="5">
      <t>ネン</t>
    </rPh>
    <rPh sb="6" eb="7">
      <t>ガツ</t>
    </rPh>
    <rPh sb="7" eb="8">
      <t>ホウ</t>
    </rPh>
    <rPh sb="8" eb="10">
      <t>テキヨウ</t>
    </rPh>
    <rPh sb="12" eb="14">
      <t>ケイジョウ</t>
    </rPh>
    <rPh sb="14" eb="16">
      <t>シュウシ</t>
    </rPh>
    <rPh sb="16" eb="18">
      <t>ヒリツ</t>
    </rPh>
    <rPh sb="19" eb="22">
      <t>タンネンド</t>
    </rPh>
    <rPh sb="22" eb="24">
      <t>シュウシ</t>
    </rPh>
    <rPh sb="30" eb="31">
      <t>コ</t>
    </rPh>
    <rPh sb="32" eb="34">
      <t>クロジ</t>
    </rPh>
    <rPh sb="39" eb="41">
      <t>ルイジ</t>
    </rPh>
    <rPh sb="41" eb="43">
      <t>ダンタイ</t>
    </rPh>
    <rPh sb="43" eb="46">
      <t>ヘイキンチ</t>
    </rPh>
    <rPh sb="48" eb="50">
      <t>テイリツ</t>
    </rPh>
    <rPh sb="52" eb="55">
      <t>ゼンネンド</t>
    </rPh>
    <rPh sb="58" eb="60">
      <t>スウチ</t>
    </rPh>
    <rPh sb="61" eb="62">
      <t>ヒク</t>
    </rPh>
    <rPh sb="71" eb="73">
      <t>コンゴ</t>
    </rPh>
    <rPh sb="74" eb="77">
      <t>スイセンカ</t>
    </rPh>
    <rPh sb="77" eb="78">
      <t>リツ</t>
    </rPh>
    <rPh sb="79" eb="81">
      <t>コウジョウ</t>
    </rPh>
    <rPh sb="82" eb="85">
      <t>ゲスイドウ</t>
    </rPh>
    <rPh sb="85" eb="88">
      <t>シヨウリョウ</t>
    </rPh>
    <rPh sb="88" eb="90">
      <t>カイテイ</t>
    </rPh>
    <rPh sb="90" eb="91">
      <t>トウ</t>
    </rPh>
    <rPh sb="92" eb="94">
      <t>シュウニュウ</t>
    </rPh>
    <rPh sb="94" eb="95">
      <t>ゾウ</t>
    </rPh>
    <rPh sb="95" eb="96">
      <t>オヨ</t>
    </rPh>
    <rPh sb="97" eb="99">
      <t>イジ</t>
    </rPh>
    <rPh sb="99" eb="101">
      <t>カンリ</t>
    </rPh>
    <rPh sb="101" eb="102">
      <t>ヒ</t>
    </rPh>
    <rPh sb="102" eb="104">
      <t>サクゲン</t>
    </rPh>
    <rPh sb="105" eb="106">
      <t>ト</t>
    </rPh>
    <rPh sb="107" eb="108">
      <t>ク</t>
    </rPh>
    <rPh sb="109" eb="111">
      <t>ヒツヨウ</t>
    </rPh>
    <rPh sb="117" eb="119">
      <t>ルイセキ</t>
    </rPh>
    <rPh sb="119" eb="122">
      <t>ケッソンキン</t>
    </rPh>
    <rPh sb="122" eb="124">
      <t>ヒリツ</t>
    </rPh>
    <rPh sb="128" eb="130">
      <t>ケンゼン</t>
    </rPh>
    <rPh sb="130" eb="131">
      <t>チ</t>
    </rPh>
    <rPh sb="137" eb="139">
      <t>リュウドウ</t>
    </rPh>
    <rPh sb="139" eb="141">
      <t>ヒリツ</t>
    </rPh>
    <rPh sb="146" eb="148">
      <t>カイゼン</t>
    </rPh>
    <rPh sb="153" eb="155">
      <t>ルイジ</t>
    </rPh>
    <rPh sb="155" eb="157">
      <t>ダンタイ</t>
    </rPh>
    <rPh sb="157" eb="160">
      <t>ヘイキンチ</t>
    </rPh>
    <rPh sb="161" eb="162">
      <t>チカ</t>
    </rPh>
    <rPh sb="163" eb="165">
      <t>ジョウキョウ</t>
    </rPh>
    <rPh sb="171" eb="173">
      <t>キギョウ</t>
    </rPh>
    <rPh sb="173" eb="174">
      <t>サイ</t>
    </rPh>
    <rPh sb="174" eb="176">
      <t>ザンダカ</t>
    </rPh>
    <rPh sb="176" eb="177">
      <t>タイ</t>
    </rPh>
    <rPh sb="177" eb="179">
      <t>ジギョウ</t>
    </rPh>
    <rPh sb="179" eb="181">
      <t>キボ</t>
    </rPh>
    <rPh sb="181" eb="183">
      <t>ヒリツ</t>
    </rPh>
    <rPh sb="184" eb="186">
      <t>ルイジ</t>
    </rPh>
    <rPh sb="186" eb="188">
      <t>ダンタイ</t>
    </rPh>
    <rPh sb="188" eb="191">
      <t>ヘイキンチ</t>
    </rPh>
    <rPh sb="193" eb="195">
      <t>コウリツ</t>
    </rPh>
    <rPh sb="200" eb="202">
      <t>ジョジョ</t>
    </rPh>
    <rPh sb="203" eb="204">
      <t>リツ</t>
    </rPh>
    <rPh sb="205" eb="206">
      <t>ヒク</t>
    </rPh>
    <rPh sb="215" eb="217">
      <t>ケンセツ</t>
    </rPh>
    <rPh sb="217" eb="219">
      <t>カイリョウ</t>
    </rPh>
    <rPh sb="219" eb="220">
      <t>ヒ</t>
    </rPh>
    <rPh sb="221" eb="223">
      <t>キギョウ</t>
    </rPh>
    <rPh sb="223" eb="224">
      <t>サイ</t>
    </rPh>
    <rPh sb="225" eb="227">
      <t>イゾン</t>
    </rPh>
    <rPh sb="232" eb="234">
      <t>テキセイ</t>
    </rPh>
    <rPh sb="234" eb="236">
      <t>ジギョウ</t>
    </rPh>
    <rPh sb="236" eb="238">
      <t>キボ</t>
    </rPh>
    <rPh sb="238" eb="240">
      <t>ウンエイ</t>
    </rPh>
    <rPh sb="241" eb="243">
      <t>ジッシ</t>
    </rPh>
    <rPh sb="245" eb="247">
      <t>ヒツヨウ</t>
    </rPh>
    <rPh sb="253" eb="255">
      <t>ケイヒ</t>
    </rPh>
    <rPh sb="255" eb="257">
      <t>カイシュウ</t>
    </rPh>
    <rPh sb="257" eb="258">
      <t>リツ</t>
    </rPh>
    <rPh sb="264" eb="266">
      <t>ルイジ</t>
    </rPh>
    <rPh sb="266" eb="268">
      <t>ダンタイ</t>
    </rPh>
    <rPh sb="268" eb="271">
      <t>ヘイキンチ</t>
    </rPh>
    <rPh sb="273" eb="275">
      <t>ダイブ</t>
    </rPh>
    <rPh sb="275" eb="277">
      <t>テイリツ</t>
    </rPh>
    <rPh sb="283" eb="285">
      <t>レイワ</t>
    </rPh>
    <rPh sb="286" eb="288">
      <t>ネンド</t>
    </rPh>
    <rPh sb="289" eb="292">
      <t>ヘイキンチ</t>
    </rPh>
    <rPh sb="293" eb="294">
      <t>チカ</t>
    </rPh>
    <rPh sb="295" eb="296">
      <t>リツ</t>
    </rPh>
    <rPh sb="303" eb="305">
      <t>コンゴ</t>
    </rPh>
    <rPh sb="307" eb="309">
      <t>オスイ</t>
    </rPh>
    <rPh sb="309" eb="311">
      <t>ショリ</t>
    </rPh>
    <rPh sb="311" eb="312">
      <t>ヒ</t>
    </rPh>
    <rPh sb="313" eb="315">
      <t>サクゲン</t>
    </rPh>
    <rPh sb="316" eb="318">
      <t>テキセイ</t>
    </rPh>
    <rPh sb="318" eb="320">
      <t>シヨウ</t>
    </rPh>
    <rPh sb="320" eb="321">
      <t>リョウ</t>
    </rPh>
    <rPh sb="322" eb="324">
      <t>カクホ</t>
    </rPh>
    <rPh sb="327" eb="330">
      <t>スイセンカ</t>
    </rPh>
    <rPh sb="330" eb="331">
      <t>リツ</t>
    </rPh>
    <rPh sb="331" eb="333">
      <t>コウジョウ</t>
    </rPh>
    <rPh sb="333" eb="334">
      <t>オヨ</t>
    </rPh>
    <rPh sb="335" eb="338">
      <t>シヨウリョウ</t>
    </rPh>
    <rPh sb="338" eb="340">
      <t>カイテイ</t>
    </rPh>
    <rPh sb="341" eb="343">
      <t>ケントウ</t>
    </rPh>
    <rPh sb="345" eb="347">
      <t>ヒツヨウ</t>
    </rPh>
    <rPh sb="353" eb="355">
      <t>オスイ</t>
    </rPh>
    <rPh sb="355" eb="357">
      <t>ショリ</t>
    </rPh>
    <rPh sb="357" eb="359">
      <t>ゲンカ</t>
    </rPh>
    <rPh sb="360" eb="363">
      <t>ゼンネンド</t>
    </rPh>
    <rPh sb="365" eb="366">
      <t>ヒク</t>
    </rPh>
    <rPh sb="373" eb="375">
      <t>ルイジ</t>
    </rPh>
    <rPh sb="375" eb="377">
      <t>ダンタイ</t>
    </rPh>
    <rPh sb="377" eb="380">
      <t>ヘイキンチ</t>
    </rPh>
    <rPh sb="383" eb="384">
      <t>ヒク</t>
    </rPh>
    <rPh sb="385" eb="387">
      <t>ジョウキョウ</t>
    </rPh>
    <rPh sb="392" eb="393">
      <t>サラ</t>
    </rPh>
    <rPh sb="394" eb="396">
      <t>イジ</t>
    </rPh>
    <rPh sb="396" eb="399">
      <t>カンリヒ</t>
    </rPh>
    <rPh sb="400" eb="402">
      <t>ヨクセイ</t>
    </rPh>
    <rPh sb="403" eb="406">
      <t>スイセンカ</t>
    </rPh>
    <rPh sb="406" eb="407">
      <t>リツ</t>
    </rPh>
    <rPh sb="407" eb="409">
      <t>コウジョウ</t>
    </rPh>
    <rPh sb="412" eb="414">
      <t>ユウシュウ</t>
    </rPh>
    <rPh sb="414" eb="416">
      <t>スイリョウ</t>
    </rPh>
    <rPh sb="417" eb="419">
      <t>ゾウカ</t>
    </rPh>
    <rPh sb="420" eb="422">
      <t>トリクミ</t>
    </rPh>
    <rPh sb="429" eb="431">
      <t>シセツ</t>
    </rPh>
    <rPh sb="431" eb="433">
      <t>リヨウ</t>
    </rPh>
    <rPh sb="433" eb="434">
      <t>リツ</t>
    </rPh>
    <rPh sb="435" eb="437">
      <t>ルイジ</t>
    </rPh>
    <rPh sb="437" eb="439">
      <t>ダンタイ</t>
    </rPh>
    <rPh sb="439" eb="442">
      <t>ヘイキンチ</t>
    </rPh>
    <rPh sb="443" eb="445">
      <t>ウワマワ</t>
    </rPh>
    <rPh sb="450" eb="453">
      <t>ショリジョウ</t>
    </rPh>
    <rPh sb="453" eb="455">
      <t>シセツ</t>
    </rPh>
    <rPh sb="456" eb="459">
      <t>コウリツテキ</t>
    </rPh>
    <rPh sb="459" eb="461">
      <t>リヨウ</t>
    </rPh>
    <rPh sb="470" eb="473">
      <t>スイセンカ</t>
    </rPh>
    <rPh sb="473" eb="474">
      <t>リツ</t>
    </rPh>
    <rPh sb="475" eb="477">
      <t>ルイジ</t>
    </rPh>
    <rPh sb="477" eb="479">
      <t>ダンタイ</t>
    </rPh>
    <rPh sb="479" eb="482">
      <t>ヘイキンチ</t>
    </rPh>
    <rPh sb="484" eb="485">
      <t>オオ</t>
    </rPh>
    <rPh sb="487" eb="489">
      <t>シタマワ</t>
    </rPh>
    <rPh sb="494" eb="496">
      <t>セツゾク</t>
    </rPh>
    <rPh sb="496" eb="499">
      <t>ホジョキン</t>
    </rPh>
    <rPh sb="500" eb="502">
      <t>カツヨウ</t>
    </rPh>
    <rPh sb="502" eb="503">
      <t>トウ</t>
    </rPh>
    <rPh sb="503" eb="506">
      <t>スイセンカ</t>
    </rPh>
    <rPh sb="506" eb="507">
      <t>リツ</t>
    </rPh>
    <rPh sb="507" eb="509">
      <t>コウジョウ</t>
    </rPh>
    <rPh sb="510" eb="511">
      <t>ト</t>
    </rPh>
    <rPh sb="512" eb="513">
      <t>ク</t>
    </rPh>
    <rPh sb="515" eb="517">
      <t>ヒツヨウ</t>
    </rPh>
    <phoneticPr fontId="4"/>
  </si>
  <si>
    <t>昭和55年事業開始、昭和58年共用開始から30年以上が経過している。
　有形固定資産減価償却率が年々増加している状況である。単独処理場施設の一部は更新実施を行っており、管渠とあわせて今後の老朽化更新、耐震化について整備していく必要がある。</t>
    <rPh sb="0" eb="2">
      <t>ショウワ</t>
    </rPh>
    <rPh sb="4" eb="5">
      <t>ネン</t>
    </rPh>
    <rPh sb="5" eb="7">
      <t>ジギョウ</t>
    </rPh>
    <rPh sb="7" eb="9">
      <t>カイシ</t>
    </rPh>
    <rPh sb="10" eb="12">
      <t>ショウワ</t>
    </rPh>
    <rPh sb="14" eb="15">
      <t>ネン</t>
    </rPh>
    <rPh sb="15" eb="17">
      <t>キョウヨウ</t>
    </rPh>
    <rPh sb="17" eb="19">
      <t>カイシ</t>
    </rPh>
    <rPh sb="23" eb="24">
      <t>ネン</t>
    </rPh>
    <rPh sb="24" eb="26">
      <t>イジョウ</t>
    </rPh>
    <rPh sb="27" eb="29">
      <t>ケイカ</t>
    </rPh>
    <rPh sb="36" eb="38">
      <t>ユウケイ</t>
    </rPh>
    <rPh sb="38" eb="40">
      <t>コテイ</t>
    </rPh>
    <rPh sb="40" eb="42">
      <t>シサン</t>
    </rPh>
    <rPh sb="42" eb="44">
      <t>ゲンカ</t>
    </rPh>
    <rPh sb="44" eb="46">
      <t>ショウキャク</t>
    </rPh>
    <rPh sb="46" eb="47">
      <t>リツ</t>
    </rPh>
    <rPh sb="48" eb="50">
      <t>ネンネン</t>
    </rPh>
    <rPh sb="50" eb="52">
      <t>ゾウカ</t>
    </rPh>
    <rPh sb="56" eb="58">
      <t>ジョウキョウ</t>
    </rPh>
    <rPh sb="62" eb="64">
      <t>タンドク</t>
    </rPh>
    <rPh sb="64" eb="66">
      <t>ショリ</t>
    </rPh>
    <rPh sb="66" eb="67">
      <t>ジョウ</t>
    </rPh>
    <rPh sb="67" eb="69">
      <t>シセツ</t>
    </rPh>
    <rPh sb="70" eb="72">
      <t>イチブ</t>
    </rPh>
    <rPh sb="73" eb="75">
      <t>コウシン</t>
    </rPh>
    <rPh sb="75" eb="77">
      <t>ジッシ</t>
    </rPh>
    <rPh sb="78" eb="79">
      <t>オコナ</t>
    </rPh>
    <rPh sb="84" eb="86">
      <t>カンキョ</t>
    </rPh>
    <rPh sb="91" eb="93">
      <t>コンゴ</t>
    </rPh>
    <rPh sb="94" eb="97">
      <t>ロウキュウカ</t>
    </rPh>
    <rPh sb="97" eb="99">
      <t>コウシン</t>
    </rPh>
    <rPh sb="100" eb="103">
      <t>タイシンカ</t>
    </rPh>
    <rPh sb="107" eb="109">
      <t>セイビ</t>
    </rPh>
    <rPh sb="113" eb="115">
      <t>ヒツヨウ</t>
    </rPh>
    <phoneticPr fontId="4"/>
  </si>
  <si>
    <t>　汚水処理施設及び管渠の老朽化による更新、耐震化の整備等を踏まえ、普及率及び水洗化率の向上、使用料の改定等による増収、維持管理費の削減等を実施する必要がある。
　又、国・県補助金の最大活用や一般会計繰入金の確保、企業債の抑制等による経営健全化と安定に向け継続的に努力していく必要がある。
　平成31年度に地方公営企業会計法適用と経営戦略策定を実施しているが、より厳密な経営分析と計画的事業推進を図るため経営戦略を見直していく方針である。</t>
    <rPh sb="1" eb="3">
      <t>オスイ</t>
    </rPh>
    <rPh sb="3" eb="5">
      <t>ショリ</t>
    </rPh>
    <rPh sb="5" eb="7">
      <t>シセツ</t>
    </rPh>
    <rPh sb="7" eb="8">
      <t>オヨ</t>
    </rPh>
    <rPh sb="9" eb="11">
      <t>カンキョ</t>
    </rPh>
    <rPh sb="12" eb="15">
      <t>ロウキュウカ</t>
    </rPh>
    <rPh sb="18" eb="20">
      <t>コウシン</t>
    </rPh>
    <rPh sb="21" eb="24">
      <t>タイシンカ</t>
    </rPh>
    <rPh sb="25" eb="27">
      <t>セイビ</t>
    </rPh>
    <rPh sb="27" eb="28">
      <t>トウ</t>
    </rPh>
    <rPh sb="29" eb="30">
      <t>フ</t>
    </rPh>
    <rPh sb="33" eb="35">
      <t>フキュウ</t>
    </rPh>
    <rPh sb="35" eb="36">
      <t>リツ</t>
    </rPh>
    <rPh sb="36" eb="37">
      <t>オヨ</t>
    </rPh>
    <rPh sb="38" eb="41">
      <t>スイセンカ</t>
    </rPh>
    <rPh sb="41" eb="42">
      <t>リツ</t>
    </rPh>
    <rPh sb="43" eb="45">
      <t>コウジョウ</t>
    </rPh>
    <rPh sb="46" eb="49">
      <t>シヨウリョウ</t>
    </rPh>
    <rPh sb="50" eb="52">
      <t>カイテイ</t>
    </rPh>
    <rPh sb="52" eb="53">
      <t>トウ</t>
    </rPh>
    <rPh sb="56" eb="58">
      <t>ゾウシュウ</t>
    </rPh>
    <rPh sb="59" eb="61">
      <t>イジ</t>
    </rPh>
    <rPh sb="61" eb="64">
      <t>カンリヒ</t>
    </rPh>
    <rPh sb="65" eb="67">
      <t>サクゲン</t>
    </rPh>
    <rPh sb="67" eb="68">
      <t>トウ</t>
    </rPh>
    <rPh sb="69" eb="71">
      <t>ジッシ</t>
    </rPh>
    <rPh sb="73" eb="75">
      <t>ヒツヨウ</t>
    </rPh>
    <rPh sb="81" eb="82">
      <t>マタ</t>
    </rPh>
    <rPh sb="83" eb="84">
      <t>クニ</t>
    </rPh>
    <rPh sb="85" eb="86">
      <t>ケン</t>
    </rPh>
    <rPh sb="86" eb="89">
      <t>ホジョキン</t>
    </rPh>
    <rPh sb="90" eb="92">
      <t>サイダイ</t>
    </rPh>
    <rPh sb="92" eb="94">
      <t>カツヨウ</t>
    </rPh>
    <rPh sb="95" eb="97">
      <t>イッパン</t>
    </rPh>
    <rPh sb="97" eb="99">
      <t>カイケイ</t>
    </rPh>
    <rPh sb="99" eb="101">
      <t>クリイレ</t>
    </rPh>
    <rPh sb="101" eb="102">
      <t>キン</t>
    </rPh>
    <rPh sb="103" eb="105">
      <t>カクホ</t>
    </rPh>
    <rPh sb="106" eb="108">
      <t>キギョウ</t>
    </rPh>
    <rPh sb="108" eb="109">
      <t>サイ</t>
    </rPh>
    <rPh sb="110" eb="112">
      <t>ヨクセイ</t>
    </rPh>
    <rPh sb="112" eb="113">
      <t>トウ</t>
    </rPh>
    <rPh sb="116" eb="118">
      <t>ケイエイ</t>
    </rPh>
    <rPh sb="118" eb="121">
      <t>ケンゼンカ</t>
    </rPh>
    <rPh sb="122" eb="124">
      <t>アンテイ</t>
    </rPh>
    <rPh sb="125" eb="126">
      <t>ム</t>
    </rPh>
    <rPh sb="127" eb="130">
      <t>ケイゾクテキ</t>
    </rPh>
    <rPh sb="131" eb="133">
      <t>ドリョク</t>
    </rPh>
    <rPh sb="137" eb="139">
      <t>ヒツヨウ</t>
    </rPh>
    <rPh sb="145" eb="147">
      <t>ヘイセイ</t>
    </rPh>
    <rPh sb="149" eb="151">
      <t>ネンド</t>
    </rPh>
    <rPh sb="152" eb="154">
      <t>チホウ</t>
    </rPh>
    <rPh sb="154" eb="156">
      <t>コウエイ</t>
    </rPh>
    <rPh sb="156" eb="158">
      <t>キギョウ</t>
    </rPh>
    <rPh sb="158" eb="160">
      <t>カイケイ</t>
    </rPh>
    <rPh sb="160" eb="161">
      <t>ホウ</t>
    </rPh>
    <rPh sb="161" eb="163">
      <t>テキヨウ</t>
    </rPh>
    <rPh sb="164" eb="166">
      <t>ケイエイ</t>
    </rPh>
    <rPh sb="166" eb="168">
      <t>センリャク</t>
    </rPh>
    <rPh sb="168" eb="170">
      <t>サクテイ</t>
    </rPh>
    <rPh sb="171" eb="173">
      <t>ジッシ</t>
    </rPh>
    <rPh sb="181" eb="183">
      <t>ゲンミツ</t>
    </rPh>
    <rPh sb="184" eb="186">
      <t>ケイエイ</t>
    </rPh>
    <rPh sb="186" eb="188">
      <t>ブンセキ</t>
    </rPh>
    <rPh sb="189" eb="192">
      <t>ケイカクテキ</t>
    </rPh>
    <rPh sb="192" eb="194">
      <t>ジギョウ</t>
    </rPh>
    <rPh sb="194" eb="196">
      <t>スイシン</t>
    </rPh>
    <rPh sb="197" eb="198">
      <t>ハカ</t>
    </rPh>
    <rPh sb="201" eb="203">
      <t>ケイエイ</t>
    </rPh>
    <rPh sb="203" eb="205">
      <t>センリャク</t>
    </rPh>
    <rPh sb="206" eb="208">
      <t>ミナオ</t>
    </rPh>
    <rPh sb="212" eb="214">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</si>
</sst>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0.19</c:v>
                </c:pt>
                <c:pt idx="1">
                  <c:v>0</c:v>
                </c:pt>
                <c:pt idx="2">
                  <c:v>0</c:v>
                </c:pt>
                <c:pt idx="3">
                  <c:v>0</c:v>
                </c:pt>
                <c:pt idx="4">
                  <c:v>0</c:v>
                </c:pt>
              </c:numCache>
            </c:numRef>
          </c:val>
          <c:extLst>
            <c:ext xmlns:c16="http://schemas.microsoft.com/office/drawing/2014/chart" uri="{C3380CC4-5D6E-409C-BE32-E72D297353CC}">
              <c16:uniqueId val="{00000000-ED7C-4F15-A6A3-C1EDDE00D1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ED7C-4F15-A6A3-C1EDDE00D1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73.33</c:v>
                </c:pt>
                <c:pt idx="1">
                  <c:v>74.16</c:v>
                </c:pt>
                <c:pt idx="2">
                  <c:v>72.92</c:v>
                </c:pt>
                <c:pt idx="3">
                  <c:v>76.06</c:v>
                </c:pt>
                <c:pt idx="4">
                  <c:v>73.5</c:v>
                </c:pt>
              </c:numCache>
            </c:numRef>
          </c:val>
          <c:extLst>
            <c:ext xmlns:c16="http://schemas.microsoft.com/office/drawing/2014/chart" uri="{C3380CC4-5D6E-409C-BE32-E72D297353CC}">
              <c16:uniqueId val="{00000000-F0DB-4528-A60F-74736CE0B9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F0DB-4528-A60F-74736CE0B9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85.42</c:v>
                </c:pt>
                <c:pt idx="1">
                  <c:v>86</c:v>
                </c:pt>
                <c:pt idx="2">
                  <c:v>85.14</c:v>
                </c:pt>
                <c:pt idx="3">
                  <c:v>85.39</c:v>
                </c:pt>
                <c:pt idx="4">
                  <c:v>85.87</c:v>
                </c:pt>
              </c:numCache>
            </c:numRef>
          </c:val>
          <c:extLst>
            <c:ext xmlns:c16="http://schemas.microsoft.com/office/drawing/2014/chart" uri="{C3380CC4-5D6E-409C-BE32-E72D297353CC}">
              <c16:uniqueId val="{00000000-CF75-4354-8CD5-FE7AAABD94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CF75-4354-8CD5-FE7AAABD94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103.54</c:v>
                </c:pt>
                <c:pt idx="1">
                  <c:v>103.48</c:v>
                </c:pt>
                <c:pt idx="2">
                  <c:v>106.02</c:v>
                </c:pt>
                <c:pt idx="3">
                  <c:v>107</c:v>
                </c:pt>
                <c:pt idx="4">
                  <c:v>106.17</c:v>
                </c:pt>
              </c:numCache>
            </c:numRef>
          </c:val>
          <c:extLst>
            <c:ext xmlns:c16="http://schemas.microsoft.com/office/drawing/2014/chart" uri="{C3380CC4-5D6E-409C-BE32-E72D297353CC}">
              <c16:uniqueId val="{00000000-7290-40A4-8231-ED2E21E9F6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7290-40A4-8231-ED2E21E9F6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4.46</c:v>
                </c:pt>
                <c:pt idx="1">
                  <c:v>8.7100000000000009</c:v>
                </c:pt>
                <c:pt idx="2">
                  <c:v>11.67</c:v>
                </c:pt>
                <c:pt idx="3">
                  <c:v>15.56</c:v>
                </c:pt>
                <c:pt idx="4">
                  <c:v>19.25</c:v>
                </c:pt>
              </c:numCache>
            </c:numRef>
          </c:val>
          <c:extLst>
            <c:ext xmlns:c16="http://schemas.microsoft.com/office/drawing/2014/chart" uri="{C3380CC4-5D6E-409C-BE32-E72D297353CC}">
              <c16:uniqueId val="{00000000-D639-4F93-AFAD-7EEEA1F49A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D639-4F93-AFAD-7EEEA1F49A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65-4F6E-AE97-A403C13527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1265-4F6E-AE97-A403C13527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16-44E4-9150-BFE56F3203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D316-44E4-9150-BFE56F3203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56.36</c:v>
                </c:pt>
                <c:pt idx="1">
                  <c:v>96.41</c:v>
                </c:pt>
                <c:pt idx="2">
                  <c:v>56.39</c:v>
                </c:pt>
                <c:pt idx="3">
                  <c:v>67.45</c:v>
                </c:pt>
                <c:pt idx="4">
                  <c:v>84.61</c:v>
                </c:pt>
              </c:numCache>
            </c:numRef>
          </c:val>
          <c:extLst>
            <c:ext xmlns:c16="http://schemas.microsoft.com/office/drawing/2014/chart" uri="{C3380CC4-5D6E-409C-BE32-E72D297353CC}">
              <c16:uniqueId val="{00000000-ACB7-4F66-A398-7025ECD93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ACB7-4F66-A398-7025ECD93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412.32</c:v>
                </c:pt>
                <c:pt idx="1">
                  <c:v>985.39</c:v>
                </c:pt>
                <c:pt idx="2">
                  <c:v>949.88</c:v>
                </c:pt>
                <c:pt idx="3">
                  <c:v>862.07</c:v>
                </c:pt>
                <c:pt idx="4">
                  <c:v>797.81</c:v>
                </c:pt>
              </c:numCache>
            </c:numRef>
          </c:val>
          <c:extLst>
            <c:ext xmlns:c16="http://schemas.microsoft.com/office/drawing/2014/chart" uri="{C3380CC4-5D6E-409C-BE32-E72D297353CC}">
              <c16:uniqueId val="{00000000-785B-4CA7-91ED-B165909317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785B-4CA7-91ED-B165909317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49.26</c:v>
                </c:pt>
                <c:pt idx="1">
                  <c:v>47.88</c:v>
                </c:pt>
                <c:pt idx="2">
                  <c:v>59.44</c:v>
                </c:pt>
                <c:pt idx="3">
                  <c:v>60.71</c:v>
                </c:pt>
                <c:pt idx="4">
                  <c:v>96.46</c:v>
                </c:pt>
              </c:numCache>
            </c:numRef>
          </c:val>
          <c:extLst>
            <c:ext xmlns:c16="http://schemas.microsoft.com/office/drawing/2014/chart" uri="{C3380CC4-5D6E-409C-BE32-E72D297353CC}">
              <c16:uniqueId val="{00000000-DDA5-4A45-8430-E7F3217022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DDA5-4A45-8430-E7F3217022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188.66</c:v>
                </c:pt>
                <c:pt idx="1">
                  <c:v>185.87</c:v>
                </c:pt>
                <c:pt idx="2">
                  <c:v>150</c:v>
                </c:pt>
                <c:pt idx="3">
                  <c:v>150</c:v>
                </c:pt>
                <c:pt idx="4">
                  <c:v>94.65</c:v>
                </c:pt>
              </c:numCache>
            </c:numRef>
          </c:val>
          <c:extLst>
            <c:ext xmlns:c16="http://schemas.microsoft.com/office/drawing/2014/chart" uri="{C3380CC4-5D6E-409C-BE32-E72D297353CC}">
              <c16:uniqueId val="{00000000-89DC-4580-BF53-0925C4F24A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89DC-4580-BF53-0925C4F24A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K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沖縄県　糸満市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62607</v>
      </c>
      <c r="AM8" s="36"/>
      <c r="AN8" s="36"/>
      <c r="AO8" s="36"/>
      <c r="AP8" s="36"/>
      <c r="AQ8" s="36"/>
      <c r="AR8" s="36"/>
      <c r="AS8" s="36"/>
      <c r="AT8" s="37">
        <f>データ!T6</f>
        <v>46.6</v>
      </c>
      <c r="AU8" s="37"/>
      <c r="AV8" s="37"/>
      <c r="AW8" s="37"/>
      <c r="AX8" s="37"/>
      <c r="AY8" s="37"/>
      <c r="AZ8" s="37"/>
      <c r="BA8" s="37"/>
      <c r="BB8" s="37">
        <f>データ!U6</f>
        <v>1343.5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70.900000000000006</v>
      </c>
      <c r="J10" s="37"/>
      <c r="K10" s="37"/>
      <c r="L10" s="37"/>
      <c r="M10" s="37"/>
      <c r="N10" s="37"/>
      <c r="O10" s="37"/>
      <c r="P10" s="37">
        <f>データ!P6</f>
        <v>69.09</v>
      </c>
      <c r="Q10" s="37"/>
      <c r="R10" s="37"/>
      <c r="S10" s="37"/>
      <c r="T10" s="37"/>
      <c r="U10" s="37"/>
      <c r="V10" s="37"/>
      <c r="W10" s="37">
        <f>データ!Q6</f>
        <v>90.66</v>
      </c>
      <c r="X10" s="37"/>
      <c r="Y10" s="37"/>
      <c r="Z10" s="37"/>
      <c r="AA10" s="37"/>
      <c r="AB10" s="37"/>
      <c r="AC10" s="37"/>
      <c r="AD10" s="36">
        <f>データ!R6</f>
        <v>1446</v>
      </c>
      <c r="AE10" s="36"/>
      <c r="AF10" s="36"/>
      <c r="AG10" s="36"/>
      <c r="AH10" s="36"/>
      <c r="AI10" s="36"/>
      <c r="AJ10" s="36"/>
      <c r="AK10" s="2"/>
      <c r="AL10" s="36">
        <f>データ!V6</f>
        <v>42982</v>
      </c>
      <c r="AM10" s="36"/>
      <c r="AN10" s="36"/>
      <c r="AO10" s="36"/>
      <c r="AP10" s="36"/>
      <c r="AQ10" s="36"/>
      <c r="AR10" s="36"/>
      <c r="AS10" s="36"/>
      <c r="AT10" s="37">
        <f>データ!W6</f>
        <v>7.55</v>
      </c>
      <c r="AU10" s="37"/>
      <c r="AV10" s="37"/>
      <c r="AW10" s="37"/>
      <c r="AX10" s="37"/>
      <c r="AY10" s="37"/>
      <c r="AZ10" s="37"/>
      <c r="BA10" s="37"/>
      <c r="BB10" s="37">
        <f>データ!X6</f>
        <v>5692.98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bal4oEvLnklnU43BJnQgqyH5ci6SUGiSRxknWvM0mgLaUmcw8yuyzcpY7G8pPJvHKmhgZ3Ey/GDO33nSi4exw==" saltValue="AoUgsi2g9OpISTDLezxk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472107</v>
      </c>
      <c r="D6" s="19">
        <f t="shared" si="3"/>
        <v>46</v>
      </c>
      <c r="E6" s="19">
        <f t="shared" si="3"/>
        <v>17</v>
      </c>
      <c r="F6" s="19">
        <f t="shared" si="3"/>
        <v>1</v>
      </c>
      <c r="G6" s="19">
        <f t="shared" si="3"/>
        <v>0</v>
      </c>
      <c r="H6" s="19" t="str">
        <f t="shared" si="3"/>
        <v>沖縄県　糸満市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70.900000000000006</v>
      </c>
      <c r="P6" s="20">
        <f t="shared" si="3"/>
        <v>69.09</v>
      </c>
      <c r="Q6" s="20">
        <f t="shared" si="3"/>
        <v>90.66</v>
      </c>
      <c r="R6" s="20">
        <f t="shared" si="3"/>
        <v>1446</v>
      </c>
      <c r="S6" s="20">
        <f t="shared" si="3"/>
        <v>62607</v>
      </c>
      <c r="T6" s="20">
        <f t="shared" si="3"/>
        <v>46.6</v>
      </c>
      <c r="U6" s="20">
        <f t="shared" si="3"/>
        <v>1343.5</v>
      </c>
      <c r="V6" s="20">
        <f t="shared" si="3"/>
        <v>42982</v>
      </c>
      <c r="W6" s="20">
        <f t="shared" si="3"/>
        <v>7.55</v>
      </c>
      <c r="X6" s="20">
        <f t="shared" si="3"/>
        <v>5692.98</v>
      </c>
      <c r="Y6" s="21">
        <f>IF(Y7="",NA(),Y7)</f>
        <v>103.54</v>
      </c>
      <c r="Z6" s="21">
        <f t="shared" ref="Z6:AH6" si="4">IF(Z7="",NA(),Z7)</f>
        <v>103.48</v>
      </c>
      <c r="AA6" s="21">
        <f t="shared" si="4"/>
        <v>106.02</v>
      </c>
      <c r="AB6" s="21">
        <f t="shared" si="4"/>
        <v>107</v>
      </c>
      <c r="AC6" s="21">
        <f t="shared" si="4"/>
        <v>106.17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56.36</v>
      </c>
      <c r="AV6" s="21">
        <f t="shared" ref="AV6:BD6" si="6">IF(AV7="",NA(),AV7)</f>
        <v>96.41</v>
      </c>
      <c r="AW6" s="21">
        <f t="shared" si="6"/>
        <v>56.39</v>
      </c>
      <c r="AX6" s="21">
        <f t="shared" si="6"/>
        <v>67.45</v>
      </c>
      <c r="AY6" s="21">
        <f t="shared" si="6"/>
        <v>84.61</v>
      </c>
      <c r="AZ6" s="21">
        <f t="shared" si="6"/>
        <v>71.540000000000006</v>
      </c>
      <c r="BA6" s="21">
        <f t="shared" si="6"/>
        <v>67.86</v>
      </c>
      <c r="BB6" s="21">
        <f t="shared" si="6"/>
        <v>72.92</v>
      </c>
      <c r="BC6" s="21">
        <f t="shared" si="6"/>
        <v>81.19</v>
      </c>
      <c r="BD6" s="21">
        <f t="shared" si="6"/>
        <v>85.86</v>
      </c>
      <c r="BE6" s="20" t="str">
        <f>IF(BE7="","",IF(BE7="-","【-】","【"&amp;SUBSTITUTE(TEXT(BE7,"#,##0.00"),"-","△")&amp;"】"))</f>
        <v>【78.43】</v>
      </c>
      <c r="BF6" s="21">
        <f>IF(BF7="",NA(),BF7)</f>
        <v>412.32</v>
      </c>
      <c r="BG6" s="21">
        <f t="shared" ref="BG6:BO6" si="7">IF(BG7="",NA(),BG7)</f>
        <v>985.39</v>
      </c>
      <c r="BH6" s="21">
        <f t="shared" si="7"/>
        <v>949.88</v>
      </c>
      <c r="BI6" s="21">
        <f t="shared" si="7"/>
        <v>862.07</v>
      </c>
      <c r="BJ6" s="21">
        <f t="shared" si="7"/>
        <v>797.81</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49.26</v>
      </c>
      <c r="BR6" s="21">
        <f t="shared" ref="BR6:BZ6" si="8">IF(BR7="",NA(),BR7)</f>
        <v>47.88</v>
      </c>
      <c r="BS6" s="21">
        <f t="shared" si="8"/>
        <v>59.44</v>
      </c>
      <c r="BT6" s="21">
        <f t="shared" si="8"/>
        <v>60.71</v>
      </c>
      <c r="BU6" s="21">
        <f t="shared" si="8"/>
        <v>96.46</v>
      </c>
      <c r="BV6" s="21">
        <f t="shared" si="8"/>
        <v>88.05</v>
      </c>
      <c r="BW6" s="21">
        <f t="shared" si="8"/>
        <v>91.14</v>
      </c>
      <c r="BX6" s="21">
        <f t="shared" si="8"/>
        <v>90.69</v>
      </c>
      <c r="BY6" s="21">
        <f t="shared" si="8"/>
        <v>90.5</v>
      </c>
      <c r="BZ6" s="21">
        <f t="shared" si="8"/>
        <v>92.66</v>
      </c>
      <c r="CA6" s="20" t="str">
        <f>IF(CA7="","",IF(CA7="-","【-】","【"&amp;SUBSTITUTE(TEXT(CA7,"#,##0.00"),"-","△")&amp;"】"))</f>
        <v>【97.81】</v>
      </c>
      <c r="CB6" s="21">
        <f>IF(CB7="",NA(),CB7)</f>
        <v>188.66</v>
      </c>
      <c r="CC6" s="21">
        <f t="shared" ref="CC6:CK6" si="9">IF(CC7="",NA(),CC7)</f>
        <v>185.87</v>
      </c>
      <c r="CD6" s="21">
        <f t="shared" si="9"/>
        <v>150</v>
      </c>
      <c r="CE6" s="21">
        <f t="shared" si="9"/>
        <v>150</v>
      </c>
      <c r="CF6" s="21">
        <f t="shared" si="9"/>
        <v>94.65</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73.33</v>
      </c>
      <c r="CN6" s="21">
        <f t="shared" ref="CN6:CV6" si="10">IF(CN7="",NA(),CN7)</f>
        <v>74.16</v>
      </c>
      <c r="CO6" s="21">
        <f t="shared" si="10"/>
        <v>72.92</v>
      </c>
      <c r="CP6" s="21">
        <f t="shared" si="10"/>
        <v>76.06</v>
      </c>
      <c r="CQ6" s="21">
        <f t="shared" si="10"/>
        <v>73.5</v>
      </c>
      <c r="CR6" s="21">
        <f t="shared" si="10"/>
        <v>57.04</v>
      </c>
      <c r="CS6" s="21">
        <f t="shared" si="10"/>
        <v>60.78</v>
      </c>
      <c r="CT6" s="21">
        <f t="shared" si="10"/>
        <v>59.96</v>
      </c>
      <c r="CU6" s="21">
        <f t="shared" si="10"/>
        <v>59.9</v>
      </c>
      <c r="CV6" s="21">
        <f t="shared" si="10"/>
        <v>60.13</v>
      </c>
      <c r="CW6" s="20" t="str">
        <f>IF(CW7="","",IF(CW7="-","【-】","【"&amp;SUBSTITUTE(TEXT(CW7,"#,##0.00"),"-","△")&amp;"】"))</f>
        <v>【58.94】</v>
      </c>
      <c r="CX6" s="21">
        <f>IF(CX7="",NA(),CX7)</f>
        <v>85.42</v>
      </c>
      <c r="CY6" s="21">
        <f t="shared" ref="CY6:DG6" si="11">IF(CY7="",NA(),CY7)</f>
        <v>86</v>
      </c>
      <c r="CZ6" s="21">
        <f t="shared" si="11"/>
        <v>85.14</v>
      </c>
      <c r="DA6" s="21">
        <f t="shared" si="11"/>
        <v>85.39</v>
      </c>
      <c r="DB6" s="21">
        <f t="shared" si="11"/>
        <v>85.87</v>
      </c>
      <c r="DC6" s="21">
        <f t="shared" si="11"/>
        <v>93.73</v>
      </c>
      <c r="DD6" s="21">
        <f t="shared" si="11"/>
        <v>94.17</v>
      </c>
      <c r="DE6" s="21">
        <f t="shared" si="11"/>
        <v>94.27</v>
      </c>
      <c r="DF6" s="21">
        <f t="shared" si="11"/>
        <v>94.46</v>
      </c>
      <c r="DG6" s="21">
        <f t="shared" si="11"/>
        <v>94.37</v>
      </c>
      <c r="DH6" s="20" t="str">
        <f>IF(DH7="","",IF(DH7="-","【-】","【"&amp;SUBSTITUTE(TEXT(DH7,"#,##0.00"),"-","△")&amp;"】"))</f>
        <v>【95.91】</v>
      </c>
      <c r="DI6" s="21">
        <f>IF(DI7="",NA(),DI7)</f>
        <v>4.46</v>
      </c>
      <c r="DJ6" s="21">
        <f t="shared" ref="DJ6:DR6" si="12">IF(DJ7="",NA(),DJ7)</f>
        <v>8.7100000000000009</v>
      </c>
      <c r="DK6" s="21">
        <f t="shared" si="12"/>
        <v>11.67</v>
      </c>
      <c r="DL6" s="21">
        <f t="shared" si="12"/>
        <v>15.56</v>
      </c>
      <c r="DM6" s="21">
        <f t="shared" si="12"/>
        <v>19.25</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1">
        <f>IF(EE7="",NA(),EE7)</f>
        <v>0.19</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472107</v>
      </c>
      <c r="D7" s="23">
        <v>46</v>
      </c>
      <c r="E7" s="23">
        <v>17</v>
      </c>
      <c r="F7" s="23">
        <v>1</v>
      </c>
      <c r="G7" s="23">
        <v>0</v>
      </c>
      <c r="H7" s="23" t="s">
        <v>96</v>
      </c>
      <c r="I7" s="23" t="s">
        <v>97</v>
      </c>
      <c r="J7" s="23" t="s">
        <v>98</v>
      </c>
      <c r="K7" s="23" t="s">
        <v>99</v>
      </c>
      <c r="L7" s="23" t="s">
        <v>100</v>
      </c>
      <c r="M7" s="23" t="s">
        <v>101</v>
      </c>
      <c r="N7" s="24" t="s">
        <v>102</v>
      </c>
      <c r="O7" s="24">
        <v>70.900000000000006</v>
      </c>
      <c r="P7" s="24">
        <v>69.09</v>
      </c>
      <c r="Q7" s="24">
        <v>90.66</v>
      </c>
      <c r="R7" s="24">
        <v>1446</v>
      </c>
      <c r="S7" s="24">
        <v>62607</v>
      </c>
      <c r="T7" s="24">
        <v>46.6</v>
      </c>
      <c r="U7" s="24">
        <v>1343.5</v>
      </c>
      <c r="V7" s="24">
        <v>42982</v>
      </c>
      <c r="W7" s="24">
        <v>7.55</v>
      </c>
      <c r="X7" s="24">
        <v>5692.98</v>
      </c>
      <c r="Y7" s="24">
        <v>103.54</v>
      </c>
      <c r="Z7" s="24">
        <v>103.48</v>
      </c>
      <c r="AA7" s="24">
        <v>106.02</v>
      </c>
      <c r="AB7" s="24">
        <v>107</v>
      </c>
      <c r="AC7" s="24">
        <v>106.17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56.36</v>
      </c>
      <c r="AV7" s="24">
        <v>96.41</v>
      </c>
      <c r="AW7" s="24">
        <v>56.39</v>
      </c>
      <c r="AX7" s="24">
        <v>67.45</v>
      </c>
      <c r="AY7" s="24">
        <v>84.61</v>
      </c>
      <c r="AZ7" s="24">
        <v>71.540000000000006</v>
      </c>
      <c r="BA7" s="24">
        <v>67.86</v>
      </c>
      <c r="BB7" s="24">
        <v>72.92</v>
      </c>
      <c r="BC7" s="24">
        <v>81.19</v>
      </c>
      <c r="BD7" s="24">
        <v>85.86</v>
      </c>
      <c r="BE7" s="24">
        <v>78.430000000000007</v>
      </c>
      <c r="BF7" s="24">
        <v>412.32</v>
      </c>
      <c r="BG7" s="24">
        <v>985.39</v>
      </c>
      <c r="BH7" s="24">
        <v>949.88</v>
      </c>
      <c r="BI7" s="24">
        <v>862.07</v>
      </c>
      <c r="BJ7" s="24">
        <v>797.81</v>
      </c>
      <c r="BK7" s="24">
        <v>653.69000000000005</v>
      </c>
      <c r="BL7" s="24">
        <v>709.4</v>
      </c>
      <c r="BM7" s="24">
        <v>734.47</v>
      </c>
      <c r="BN7" s="24">
        <v>720.89</v>
      </c>
      <c r="BO7" s="24">
        <v>676.93</v>
      </c>
      <c r="BP7" s="24">
        <v>630.82000000000005</v>
      </c>
      <c r="BQ7" s="24">
        <v>49.26</v>
      </c>
      <c r="BR7" s="24">
        <v>47.88</v>
      </c>
      <c r="BS7" s="24">
        <v>59.44</v>
      </c>
      <c r="BT7" s="24">
        <v>60.71</v>
      </c>
      <c r="BU7" s="24">
        <v>96.46</v>
      </c>
      <c r="BV7" s="24">
        <v>88.05</v>
      </c>
      <c r="BW7" s="24">
        <v>91.14</v>
      </c>
      <c r="BX7" s="24">
        <v>90.69</v>
      </c>
      <c r="BY7" s="24">
        <v>90.5</v>
      </c>
      <c r="BZ7" s="24">
        <v>92.66</v>
      </c>
      <c r="CA7" s="24">
        <v>97.81</v>
      </c>
      <c r="CB7" s="24">
        <v>188.66</v>
      </c>
      <c r="CC7" s="24">
        <v>185.87</v>
      </c>
      <c r="CD7" s="24">
        <v>150</v>
      </c>
      <c r="CE7" s="24">
        <v>150</v>
      </c>
      <c r="CF7" s="24">
        <v>94.65</v>
      </c>
      <c r="CG7" s="24">
        <v>141.15</v>
      </c>
      <c r="CH7" s="24">
        <v>136.86000000000001</v>
      </c>
      <c r="CI7" s="24">
        <v>138.52000000000001</v>
      </c>
      <c r="CJ7" s="24">
        <v>138.66999999999999</v>
      </c>
      <c r="CK7" s="24">
        <v>139.12</v>
      </c>
      <c r="CL7" s="24">
        <v>138.75</v>
      </c>
      <c r="CM7" s="24">
        <v>73.33</v>
      </c>
      <c r="CN7" s="24">
        <v>74.16</v>
      </c>
      <c r="CO7" s="24">
        <v>72.92</v>
      </c>
      <c r="CP7" s="24">
        <v>76.06</v>
      </c>
      <c r="CQ7" s="24">
        <v>73.5</v>
      </c>
      <c r="CR7" s="24">
        <v>57.04</v>
      </c>
      <c r="CS7" s="24">
        <v>60.78</v>
      </c>
      <c r="CT7" s="24">
        <v>59.96</v>
      </c>
      <c r="CU7" s="24">
        <v>59.9</v>
      </c>
      <c r="CV7" s="24">
        <v>60.13</v>
      </c>
      <c r="CW7" s="24">
        <v>58.94</v>
      </c>
      <c r="CX7" s="24">
        <v>85.42</v>
      </c>
      <c r="CY7" s="24">
        <v>86</v>
      </c>
      <c r="CZ7" s="24">
        <v>85.14</v>
      </c>
      <c r="DA7" s="24">
        <v>85.39</v>
      </c>
      <c r="DB7" s="24">
        <v>85.87</v>
      </c>
      <c r="DC7" s="24">
        <v>93.73</v>
      </c>
      <c r="DD7" s="24">
        <v>94.17</v>
      </c>
      <c r="DE7" s="24">
        <v>94.27</v>
      </c>
      <c r="DF7" s="24">
        <v>94.46</v>
      </c>
      <c r="DG7" s="24">
        <v>94.37</v>
      </c>
      <c r="DH7" s="24">
        <v>95.91</v>
      </c>
      <c r="DI7" s="24">
        <v>4.46</v>
      </c>
      <c r="DJ7" s="24">
        <v>8.7100000000000009</v>
      </c>
      <c r="DK7" s="24">
        <v>11.67</v>
      </c>
      <c r="DL7" s="24">
        <v>15.56</v>
      </c>
      <c r="DM7" s="24">
        <v>19.25</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0.19</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2025-01-30T04:37:30Z</cp:lastPrinted>
  <dcterms:created xsi:type="dcterms:W3CDTF">2025-01-24T07:07:53Z</dcterms:created>
  <dcterms:modified xsi:type="dcterms:W3CDTF">2025-01-30T04:43:52Z</dcterms:modified>
  <cp:category/>
</cp:coreProperties>
</file>